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LISTOPAD\RPW LISTOPAD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'1'!$A$1:$G$50</definedName>
  </definedNames>
  <calcPr calcId="152511"/>
</workbook>
</file>

<file path=xl/calcChain.xml><?xml version="1.0" encoding="utf-8"?>
<calcChain xmlns="http://schemas.openxmlformats.org/spreadsheetml/2006/main">
  <c r="F48" i="1" l="1"/>
  <c r="E48" i="1"/>
  <c r="F9" i="1"/>
  <c r="E9" i="1"/>
  <c r="F14" i="1" l="1"/>
  <c r="E14" i="1"/>
  <c r="F13" i="1"/>
  <c r="E13" i="1"/>
  <c r="F11" i="1"/>
  <c r="F10" i="1" s="1"/>
  <c r="E11" i="1"/>
  <c r="E10" i="1"/>
  <c r="F41" i="1" l="1"/>
  <c r="E41" i="1"/>
  <c r="E40" i="1" l="1"/>
  <c r="F40" i="1"/>
  <c r="F34" i="1" l="1"/>
  <c r="F30" i="1"/>
  <c r="F24" i="1"/>
  <c r="E24" i="1"/>
  <c r="F7" i="1" l="1"/>
  <c r="F6" i="1" s="1"/>
  <c r="E7" i="1"/>
  <c r="F18" i="1"/>
  <c r="F17" i="1" s="1"/>
  <c r="F16" i="1" s="1"/>
  <c r="E18" i="1"/>
  <c r="E17" i="1" s="1"/>
  <c r="E16" i="1" s="1"/>
  <c r="E6" i="1" l="1"/>
  <c r="E5" i="1" s="1"/>
  <c r="F46" i="1"/>
  <c r="F45" i="1" s="1"/>
  <c r="F44" i="1" s="1"/>
  <c r="E46" i="1"/>
  <c r="E45" i="1" s="1"/>
  <c r="E44" i="1" s="1"/>
  <c r="E38" i="1"/>
  <c r="F38" i="1"/>
  <c r="F37" i="1" l="1"/>
  <c r="E37" i="1"/>
  <c r="F33" i="1"/>
  <c r="E34" i="1"/>
  <c r="E33" i="1" s="1"/>
  <c r="E32" i="1" s="1"/>
  <c r="F29" i="1"/>
  <c r="E30" i="1"/>
  <c r="E29" i="1" s="1"/>
  <c r="F27" i="1"/>
  <c r="F26" i="1" s="1"/>
  <c r="E27" i="1"/>
  <c r="E26" i="1" s="1"/>
  <c r="F22" i="1"/>
  <c r="F21" i="1" s="1"/>
  <c r="F20" i="1" s="1"/>
  <c r="E22" i="1"/>
  <c r="E21" i="1" s="1"/>
  <c r="F5" i="1"/>
  <c r="F32" i="1" l="1"/>
  <c r="E20" i="1"/>
</calcChain>
</file>

<file path=xl/sharedStrings.xml><?xml version="1.0" encoding="utf-8"?>
<sst xmlns="http://schemas.openxmlformats.org/spreadsheetml/2006/main" count="68" uniqueCount="60">
  <si>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</si>
  <si>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</si>
  <si>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</si>
  <si>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</si>
  <si>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</si>
  <si>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</si>
  <si>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</si>
  <si>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</si>
  <si>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</si>
  <si>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</si>
  <si>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</si>
  <si>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</si>
  <si>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</si>
  <si>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</si>
  <si>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</si>
  <si>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80130</t>
  </si>
  <si>
    <t>Szkoły zawodowe</t>
  </si>
  <si>
    <t>Dotacje bieżące w tym:</t>
  </si>
  <si>
    <t>Pomoc społeczna</t>
  </si>
  <si>
    <t>Wydatki  bieżące w tym:</t>
  </si>
  <si>
    <t xml:space="preserve">854 </t>
  </si>
  <si>
    <t>Edukacyjna opieka wychowawcza</t>
  </si>
  <si>
    <t>85421</t>
  </si>
  <si>
    <t>Dotacja podmiotowa dla Młodzieżowego Ośrodka Socjoterapii w Zielonce</t>
  </si>
  <si>
    <t xml:space="preserve">Młodzieżowe ośrodki socjoterapii </t>
  </si>
  <si>
    <t>Budowa chodnika (etap I) w ul. Szkolnej w Słupnie, gm Radzymin</t>
  </si>
  <si>
    <t>758</t>
  </si>
  <si>
    <t>Różne rozliczenia</t>
  </si>
  <si>
    <t>75832</t>
  </si>
  <si>
    <t>Część równoważąca subwencji ogólnej dla powiatów</t>
  </si>
  <si>
    <t>80102</t>
  </si>
  <si>
    <t>Szkoły podstawowe specjalne</t>
  </si>
  <si>
    <t>Zakup pomocy dydaktycznych dla Zespołu Szkół Specjalnych w Wołominie EEG Biofitbec</t>
  </si>
  <si>
    <t>Zakup nieruchomości na cele szkolnictwa specjalnego w Zielonce</t>
  </si>
  <si>
    <t>80111</t>
  </si>
  <si>
    <t>Gimnazja specjalne</t>
  </si>
  <si>
    <t>Modernizacja budynku ZSTZ w Radzyminie i zakup nieruchomości</t>
  </si>
  <si>
    <t>85202</t>
  </si>
  <si>
    <t>Domy pomocy społecznej</t>
  </si>
  <si>
    <t>Zakup magla przemysłowego do DPS w Radzyminie</t>
  </si>
  <si>
    <t>Zakup pralnicy do DPS w Zielonce</t>
  </si>
  <si>
    <t>Ośrodki wsparcia</t>
  </si>
  <si>
    <t>Dotacja inwestycyjna, w tym:</t>
  </si>
  <si>
    <r>
      <rPr>
        <sz val="18"/>
        <color indexed="8"/>
        <rFont val="Arial CE"/>
        <charset val="238"/>
      </rPr>
      <t xml:space="preserve">Zwiększa się wydatki o kwotę </t>
    </r>
    <r>
      <rPr>
        <b/>
        <sz val="18"/>
        <color indexed="8"/>
        <rFont val="Arial CE"/>
        <charset val="238"/>
      </rPr>
      <t>313.822 zł</t>
    </r>
  </si>
  <si>
    <t>Dotacja inwestycyjna przeznaczona na zakup i montaż pieca kominkowego do salki sportowej dla ŚDS w Radzyminie</t>
  </si>
  <si>
    <t>85295</t>
  </si>
  <si>
    <t>Pozostała działalność</t>
  </si>
  <si>
    <t>Wydatki bieżące, w tym:</t>
  </si>
  <si>
    <t>Pomoc finansowa  w ramach programu polityki prorodzinnej w powiecie wołomińskim TAKrodzina.pl na realizację zadań Gminy Marki</t>
  </si>
  <si>
    <t>Wpłata na część równoważąca subwencji ogólnej</t>
  </si>
  <si>
    <t>Dotacja dla Gimnazjum przy MOS w Zielonce</t>
  </si>
  <si>
    <t>Wydatki bieżące finansowanie zadań polityki prorodzinnej</t>
  </si>
  <si>
    <r>
      <t>Plan wydatków po zmianach wyniesie</t>
    </r>
    <r>
      <rPr>
        <b/>
        <sz val="18"/>
        <color indexed="8"/>
        <rFont val="Arial CE"/>
        <charset val="238"/>
      </rPr>
      <t xml:space="preserve"> 170.785.610 zł</t>
    </r>
  </si>
  <si>
    <t>754</t>
  </si>
  <si>
    <t>Bezpieczeńśtwo publiczne i ochrona przeciwpożarowa</t>
  </si>
  <si>
    <t>75404</t>
  </si>
  <si>
    <t>Komendy wojewódzkie Policji</t>
  </si>
  <si>
    <t>75495</t>
  </si>
  <si>
    <t>Zakup usług pozostałych</t>
  </si>
  <si>
    <t>Wpłaty na fundusz  wsparcia policji - zakup sprzętu komputerowego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</si>
</sst>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18"/>
      <color theme="1"/>
      <name val="Arial CE"/>
      <charset val="238"/>
    </font>
    <font>
      <b/>
      <sz val="20"/>
      <color indexed="8"/>
      <name val="Arial CE"/>
      <charset val="238"/>
    </font>
    <font>
      <b/>
      <sz val="20"/>
      <color theme="1"/>
      <name val="Arial CE"/>
      <charset val="238"/>
    </font>
    <font>
      <sz val="20"/>
      <color theme="1"/>
      <name val="Arial CE"/>
      <charset val="238"/>
    </font>
    <font>
      <b/>
      <i/>
      <sz val="20"/>
      <color theme="1"/>
      <name val="Arial CE"/>
      <charset val="238"/>
    </font>
    <font>
      <i/>
      <sz val="20"/>
      <name val="Arial CE"/>
      <charset val="238"/>
    </font>
    <font>
      <i/>
      <sz val="20"/>
      <color theme="1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0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49" fontId="24" fillId="25" borderId="0" xfId="0" applyNumberFormat="1" applyFont="1" applyFill="1" applyBorder="1" applyAlignment="1">
      <alignment horizontal="center" vertical="center" wrapText="1"/>
    </xf>
    <xf numFmtId="3" fontId="22" fillId="25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49" fontId="27" fillId="0" borderId="10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right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3" fontId="31" fillId="25" borderId="13" xfId="0" applyNumberFormat="1" applyFont="1" applyFill="1" applyBorder="1" applyAlignment="1">
      <alignment horizontal="right"/>
    </xf>
    <xf numFmtId="3" fontId="31" fillId="25" borderId="10" xfId="0" applyNumberFormat="1" applyFont="1" applyFill="1" applyBorder="1" applyAlignment="1">
      <alignment horizontal="right" wrapText="1"/>
    </xf>
    <xf numFmtId="3" fontId="29" fillId="25" borderId="13" xfId="0" applyNumberFormat="1" applyFont="1" applyFill="1" applyBorder="1" applyAlignment="1">
      <alignment horizontal="right"/>
    </xf>
    <xf numFmtId="49" fontId="27" fillId="0" borderId="10" xfId="0" applyNumberFormat="1" applyFont="1" applyBorder="1" applyAlignment="1">
      <alignment horizont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3" fontId="29" fillId="25" borderId="13" xfId="0" applyNumberFormat="1" applyFont="1" applyFill="1" applyBorder="1" applyAlignment="1">
      <alignment horizontal="right" wrapText="1"/>
    </xf>
    <xf numFmtId="49" fontId="27" fillId="0" borderId="12" xfId="0" applyNumberFormat="1" applyFont="1" applyBorder="1" applyAlignment="1">
      <alignment horizontal="center" vertical="center" wrapText="1"/>
    </xf>
    <xf numFmtId="3" fontId="31" fillId="25" borderId="13" xfId="0" applyNumberFormat="1" applyFont="1" applyFill="1" applyBorder="1" applyAlignment="1">
      <alignment horizontal="right" wrapText="1"/>
    </xf>
    <xf numFmtId="49" fontId="29" fillId="0" borderId="12" xfId="0" applyNumberFormat="1" applyFont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/>
    </xf>
    <xf numFmtId="3" fontId="29" fillId="25" borderId="15" xfId="0" applyNumberFormat="1" applyFont="1" applyFill="1" applyBorder="1" applyAlignment="1">
      <alignment horizontal="right" vertical="center" wrapText="1"/>
    </xf>
    <xf numFmtId="3" fontId="31" fillId="25" borderId="15" xfId="0" applyNumberFormat="1" applyFont="1" applyFill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0" fontId="28" fillId="25" borderId="11" xfId="0" applyFont="1" applyFill="1" applyBorder="1" applyAlignment="1"/>
    <xf numFmtId="0" fontId="28" fillId="25" borderId="12" xfId="0" applyFont="1" applyFill="1" applyBorder="1" applyAlignment="1">
      <alignment horizontal="center"/>
    </xf>
    <xf numFmtId="3" fontId="27" fillId="25" borderId="10" xfId="0" applyNumberFormat="1" applyFont="1" applyFill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horizontal="left" vertical="center"/>
    </xf>
    <xf numFmtId="0" fontId="31" fillId="25" borderId="11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left" vertical="center" wrapText="1"/>
    </xf>
    <xf numFmtId="49" fontId="29" fillId="0" borderId="16" xfId="0" applyNumberFormat="1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49" fontId="31" fillId="0" borderId="11" xfId="0" applyNumberFormat="1" applyFont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left" vertical="center" wrapText="1"/>
    </xf>
    <xf numFmtId="49" fontId="31" fillId="0" borderId="11" xfId="0" applyNumberFormat="1" applyFont="1" applyBorder="1" applyAlignment="1">
      <alignment horizontal="left" wrapText="1"/>
    </xf>
    <xf numFmtId="49" fontId="31" fillId="0" borderId="13" xfId="0" applyNumberFormat="1" applyFont="1" applyBorder="1" applyAlignment="1">
      <alignment horizontal="left" wrapText="1"/>
    </xf>
    <xf numFmtId="0" fontId="29" fillId="25" borderId="11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49" fontId="29" fillId="0" borderId="11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49" fontId="28" fillId="0" borderId="11" xfId="0" applyNumberFormat="1" applyFont="1" applyBorder="1" applyAlignment="1">
      <alignment horizontal="left" wrapText="1"/>
    </xf>
    <xf numFmtId="49" fontId="28" fillId="0" borderId="13" xfId="0" applyNumberFormat="1" applyFont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center" vertical="center" wrapText="1"/>
    </xf>
    <xf numFmtId="49" fontId="29" fillId="25" borderId="13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5" fillId="25" borderId="0" xfId="0" applyFont="1" applyFill="1" applyAlignment="1">
      <alignment horizontal="left" vertical="center"/>
    </xf>
    <xf numFmtId="49" fontId="32" fillId="25" borderId="20" xfId="0" applyNumberFormat="1" applyFont="1" applyFill="1" applyBorder="1" applyAlignment="1">
      <alignment horizontal="left" vertical="center" wrapText="1"/>
    </xf>
    <xf numFmtId="49" fontId="27" fillId="25" borderId="12" xfId="0" applyNumberFormat="1" applyFont="1" applyFill="1" applyBorder="1" applyAlignment="1">
      <alignment horizontal="center" vertical="center" wrapText="1"/>
    </xf>
    <xf numFmtId="49" fontId="27" fillId="25" borderId="13" xfId="0" applyNumberFormat="1" applyFont="1" applyFill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left" wrapText="1"/>
    </xf>
    <xf numFmtId="0" fontId="26" fillId="0" borderId="0" xfId="0" applyFont="1" applyAlignment="1">
      <alignment horizontal="center"/>
    </xf>
    <xf numFmtId="0" fontId="27" fillId="24" borderId="16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18" xfId="0" applyFont="1" applyFill="1" applyBorder="1" applyAlignment="1">
      <alignment horizontal="center" vertical="center"/>
    </xf>
    <xf numFmtId="0" fontId="27" fillId="24" borderId="19" xfId="0" applyFont="1" applyFill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="48" zoomScaleNormal="60" zoomScaleSheetLayoutView="48" workbookViewId="0">
      <selection activeCell="C16" sqref="C16:D16"/>
    </sheetView>
  </sheetViews>
  <sheetFormatPr defaultRowHeight="12.75"/>
  <cols>
    <col min="1" max="1" width="13.7109375" customWidth="1"/>
    <col min="2" max="2" width="18.7109375" customWidth="1"/>
    <col min="3" max="3" width="57.85546875" customWidth="1"/>
    <col min="4" max="4" width="117.5703125" customWidth="1"/>
    <col min="5" max="5" width="34.7109375" customWidth="1"/>
    <col min="6" max="6" width="30.7109375" customWidth="1"/>
  </cols>
  <sheetData>
    <row r="1" spans="1:6" ht="26.25" customHeight="1">
      <c r="A1" s="2"/>
      <c r="B1" s="63" t="s">
        <v>7</v>
      </c>
      <c r="C1" s="63"/>
      <c r="D1" s="63"/>
      <c r="E1" s="63"/>
    </row>
    <row r="2" spans="1:6" ht="12" customHeight="1">
      <c r="A2" s="2"/>
      <c r="B2" s="4"/>
      <c r="C2" s="4"/>
      <c r="D2" s="4"/>
      <c r="E2" s="4"/>
    </row>
    <row r="3" spans="1:6" s="1" customFormat="1" ht="18.75" customHeight="1">
      <c r="A3" s="48" t="s">
        <v>0</v>
      </c>
      <c r="B3" s="48" t="s">
        <v>1</v>
      </c>
      <c r="C3" s="64" t="s">
        <v>4</v>
      </c>
      <c r="D3" s="65"/>
      <c r="E3" s="55" t="s">
        <v>5</v>
      </c>
      <c r="F3" s="53" t="s">
        <v>2</v>
      </c>
    </row>
    <row r="4" spans="1:6" s="1" customFormat="1" ht="12.75" customHeight="1">
      <c r="A4" s="48"/>
      <c r="B4" s="48"/>
      <c r="C4" s="66"/>
      <c r="D4" s="67"/>
      <c r="E4" s="56"/>
      <c r="F4" s="54"/>
    </row>
    <row r="5" spans="1:6" ht="49.5" customHeight="1">
      <c r="A5" s="8" t="s">
        <v>8</v>
      </c>
      <c r="B5" s="8"/>
      <c r="C5" s="68" t="s">
        <v>9</v>
      </c>
      <c r="D5" s="69"/>
      <c r="E5" s="9">
        <f>SUM(E6)</f>
        <v>20000</v>
      </c>
      <c r="F5" s="9">
        <f t="shared" ref="F5" si="0">SUM(F6)</f>
        <v>0</v>
      </c>
    </row>
    <row r="6" spans="1:6" ht="49.5" customHeight="1">
      <c r="A6" s="8"/>
      <c r="B6" s="10" t="s">
        <v>10</v>
      </c>
      <c r="C6" s="46" t="s">
        <v>11</v>
      </c>
      <c r="D6" s="57"/>
      <c r="E6" s="11">
        <f>SUM(E7)</f>
        <v>20000</v>
      </c>
      <c r="F6" s="11">
        <f>SUM(F7)</f>
        <v>0</v>
      </c>
    </row>
    <row r="7" spans="1:6" ht="49.5" customHeight="1">
      <c r="A7" s="12"/>
      <c r="B7" s="13"/>
      <c r="C7" s="38" t="s">
        <v>6</v>
      </c>
      <c r="D7" s="39"/>
      <c r="E7" s="16">
        <f>SUM(E8:E8)</f>
        <v>20000</v>
      </c>
      <c r="F7" s="16">
        <f>SUM(F8:F8)</f>
        <v>0</v>
      </c>
    </row>
    <row r="8" spans="1:6" ht="49.5" customHeight="1">
      <c r="A8" s="12"/>
      <c r="B8" s="13"/>
      <c r="C8" s="49" t="s">
        <v>25</v>
      </c>
      <c r="D8" s="50"/>
      <c r="E8" s="14">
        <v>20000</v>
      </c>
      <c r="F8" s="15">
        <v>0</v>
      </c>
    </row>
    <row r="9" spans="1:6" ht="49.5" customHeight="1">
      <c r="A9" s="17" t="s">
        <v>53</v>
      </c>
      <c r="B9" s="17"/>
      <c r="C9" s="46" t="s">
        <v>54</v>
      </c>
      <c r="D9" s="47"/>
      <c r="E9" s="9">
        <f>SUM(E10+E13)</f>
        <v>10000</v>
      </c>
      <c r="F9" s="9">
        <f>SUM(F10+F13)</f>
        <v>10000</v>
      </c>
    </row>
    <row r="10" spans="1:6" ht="49.5" customHeight="1">
      <c r="A10" s="17"/>
      <c r="B10" s="33" t="s">
        <v>55</v>
      </c>
      <c r="C10" s="51" t="s">
        <v>56</v>
      </c>
      <c r="D10" s="52"/>
      <c r="E10" s="19">
        <f t="shared" ref="E10:F14" si="1">SUM(E11)</f>
        <v>0</v>
      </c>
      <c r="F10" s="19">
        <f t="shared" si="1"/>
        <v>10000</v>
      </c>
    </row>
    <row r="11" spans="1:6" ht="49.5" customHeight="1">
      <c r="A11" s="17"/>
      <c r="B11" s="20"/>
      <c r="C11" s="38" t="s">
        <v>19</v>
      </c>
      <c r="D11" s="39"/>
      <c r="E11" s="19">
        <f t="shared" si="1"/>
        <v>0</v>
      </c>
      <c r="F11" s="19">
        <f t="shared" si="1"/>
        <v>10000</v>
      </c>
    </row>
    <row r="12" spans="1:6" ht="49.5" customHeight="1">
      <c r="A12" s="17"/>
      <c r="B12" s="20"/>
      <c r="C12" s="42" t="s">
        <v>59</v>
      </c>
      <c r="D12" s="43"/>
      <c r="E12" s="21">
        <v>0</v>
      </c>
      <c r="F12" s="21">
        <v>10000</v>
      </c>
    </row>
    <row r="13" spans="1:6" ht="49.5" customHeight="1">
      <c r="A13" s="17"/>
      <c r="B13" s="33" t="s">
        <v>57</v>
      </c>
      <c r="C13" s="51" t="s">
        <v>46</v>
      </c>
      <c r="D13" s="52"/>
      <c r="E13" s="19">
        <f t="shared" si="1"/>
        <v>10000</v>
      </c>
      <c r="F13" s="19">
        <f t="shared" si="1"/>
        <v>0</v>
      </c>
    </row>
    <row r="14" spans="1:6" ht="49.5" customHeight="1">
      <c r="A14" s="17"/>
      <c r="B14" s="20"/>
      <c r="C14" s="38" t="s">
        <v>19</v>
      </c>
      <c r="D14" s="39"/>
      <c r="E14" s="19">
        <f t="shared" si="1"/>
        <v>10000</v>
      </c>
      <c r="F14" s="19">
        <f t="shared" si="1"/>
        <v>0</v>
      </c>
    </row>
    <row r="15" spans="1:6" ht="49.5" customHeight="1">
      <c r="A15" s="12"/>
      <c r="B15" s="20"/>
      <c r="C15" s="42" t="s">
        <v>58</v>
      </c>
      <c r="D15" s="43"/>
      <c r="E15" s="21">
        <v>10000</v>
      </c>
      <c r="F15" s="21">
        <v>0</v>
      </c>
    </row>
    <row r="16" spans="1:6" ht="49.5" customHeight="1">
      <c r="A16" s="17" t="s">
        <v>26</v>
      </c>
      <c r="B16" s="17"/>
      <c r="C16" s="46" t="s">
        <v>27</v>
      </c>
      <c r="D16" s="47"/>
      <c r="E16" s="9">
        <f>SUM(E17)</f>
        <v>178</v>
      </c>
      <c r="F16" s="9">
        <f>SUM(F17)</f>
        <v>0</v>
      </c>
    </row>
    <row r="17" spans="1:6" ht="49.5" customHeight="1">
      <c r="A17" s="17"/>
      <c r="B17" s="18" t="s">
        <v>28</v>
      </c>
      <c r="C17" s="51" t="s">
        <v>29</v>
      </c>
      <c r="D17" s="52"/>
      <c r="E17" s="19">
        <f t="shared" ref="E17:F18" si="2">SUM(E18)</f>
        <v>178</v>
      </c>
      <c r="F17" s="19">
        <f t="shared" si="2"/>
        <v>0</v>
      </c>
    </row>
    <row r="18" spans="1:6" ht="49.5" customHeight="1">
      <c r="A18" s="17"/>
      <c r="B18" s="20"/>
      <c r="C18" s="38" t="s">
        <v>19</v>
      </c>
      <c r="D18" s="39"/>
      <c r="E18" s="19">
        <f t="shared" si="2"/>
        <v>178</v>
      </c>
      <c r="F18" s="19">
        <f t="shared" si="2"/>
        <v>0</v>
      </c>
    </row>
    <row r="19" spans="1:6" ht="49.5" customHeight="1">
      <c r="A19" s="17"/>
      <c r="B19" s="20"/>
      <c r="C19" s="42" t="s">
        <v>49</v>
      </c>
      <c r="D19" s="43"/>
      <c r="E19" s="21">
        <v>178</v>
      </c>
      <c r="F19" s="21">
        <v>0</v>
      </c>
    </row>
    <row r="20" spans="1:6" ht="49.5" customHeight="1">
      <c r="A20" s="17" t="s">
        <v>12</v>
      </c>
      <c r="B20" s="17"/>
      <c r="C20" s="46" t="s">
        <v>13</v>
      </c>
      <c r="D20" s="47"/>
      <c r="E20" s="9">
        <f>SUM(E21+E26+E29)</f>
        <v>50000</v>
      </c>
      <c r="F20" s="9">
        <f>SUM(F21+F26+F29)</f>
        <v>239000</v>
      </c>
    </row>
    <row r="21" spans="1:6" ht="49.5" customHeight="1">
      <c r="A21" s="17"/>
      <c r="B21" s="18" t="s">
        <v>30</v>
      </c>
      <c r="C21" s="51" t="s">
        <v>31</v>
      </c>
      <c r="D21" s="52"/>
      <c r="E21" s="21">
        <f>SUM(E22)</f>
        <v>0</v>
      </c>
      <c r="F21" s="19">
        <f>SUM(F22+F24)</f>
        <v>164000</v>
      </c>
    </row>
    <row r="22" spans="1:6" ht="49.5" customHeight="1">
      <c r="A22" s="17"/>
      <c r="B22" s="20"/>
      <c r="C22" s="38" t="s">
        <v>19</v>
      </c>
      <c r="D22" s="39"/>
      <c r="E22" s="19">
        <f>SUM(E23)</f>
        <v>0</v>
      </c>
      <c r="F22" s="19">
        <f>SUM(F23)</f>
        <v>9000</v>
      </c>
    </row>
    <row r="23" spans="1:6" ht="49.5" customHeight="1">
      <c r="A23" s="17"/>
      <c r="B23" s="20"/>
      <c r="C23" s="42" t="s">
        <v>32</v>
      </c>
      <c r="D23" s="43"/>
      <c r="E23" s="21">
        <v>0</v>
      </c>
      <c r="F23" s="21">
        <v>9000</v>
      </c>
    </row>
    <row r="24" spans="1:6" ht="49.5" customHeight="1">
      <c r="A24" s="17"/>
      <c r="B24" s="20"/>
      <c r="C24" s="38" t="s">
        <v>6</v>
      </c>
      <c r="D24" s="39"/>
      <c r="E24" s="16">
        <f>SUM(E25:E25)</f>
        <v>0</v>
      </c>
      <c r="F24" s="16">
        <f>SUM(F25:F25)</f>
        <v>155000</v>
      </c>
    </row>
    <row r="25" spans="1:6" ht="49.5" customHeight="1">
      <c r="A25" s="17"/>
      <c r="B25" s="20"/>
      <c r="C25" s="49" t="s">
        <v>33</v>
      </c>
      <c r="D25" s="50"/>
      <c r="E25" s="14">
        <v>0</v>
      </c>
      <c r="F25" s="15">
        <v>155000</v>
      </c>
    </row>
    <row r="26" spans="1:6" ht="49.5" customHeight="1">
      <c r="A26" s="17"/>
      <c r="B26" s="10" t="s">
        <v>34</v>
      </c>
      <c r="C26" s="46" t="s">
        <v>35</v>
      </c>
      <c r="D26" s="47"/>
      <c r="E26" s="21">
        <f t="shared" ref="E26" si="3">SUM(E27)</f>
        <v>0</v>
      </c>
      <c r="F26" s="19">
        <f t="shared" ref="F26" si="4">SUM(F27)</f>
        <v>75000</v>
      </c>
    </row>
    <row r="27" spans="1:6" ht="49.5" customHeight="1">
      <c r="A27" s="17"/>
      <c r="B27" s="20"/>
      <c r="C27" s="38" t="s">
        <v>17</v>
      </c>
      <c r="D27" s="39"/>
      <c r="E27" s="19">
        <f>SUM(E28)</f>
        <v>0</v>
      </c>
      <c r="F27" s="19">
        <f>SUM(F28)</f>
        <v>75000</v>
      </c>
    </row>
    <row r="28" spans="1:6" ht="49.5" customHeight="1">
      <c r="A28" s="17"/>
      <c r="B28" s="20"/>
      <c r="C28" s="42" t="s">
        <v>50</v>
      </c>
      <c r="D28" s="43"/>
      <c r="E28" s="21">
        <v>0</v>
      </c>
      <c r="F28" s="21">
        <v>75000</v>
      </c>
    </row>
    <row r="29" spans="1:6" ht="49.5" customHeight="1">
      <c r="A29" s="8"/>
      <c r="B29" s="10" t="s">
        <v>15</v>
      </c>
      <c r="C29" s="46" t="s">
        <v>16</v>
      </c>
      <c r="D29" s="47"/>
      <c r="E29" s="19">
        <f>SUM(E30)</f>
        <v>50000</v>
      </c>
      <c r="F29" s="19">
        <f>SUM(F30)</f>
        <v>0</v>
      </c>
    </row>
    <row r="30" spans="1:6" ht="49.5" customHeight="1">
      <c r="A30" s="8"/>
      <c r="B30" s="22"/>
      <c r="C30" s="38" t="s">
        <v>6</v>
      </c>
      <c r="D30" s="39"/>
      <c r="E30" s="19">
        <f>SUM(E31:E31)</f>
        <v>50000</v>
      </c>
      <c r="F30" s="19">
        <f>SUM(F31:F31)</f>
        <v>0</v>
      </c>
    </row>
    <row r="31" spans="1:6" ht="49.5" customHeight="1">
      <c r="A31" s="8"/>
      <c r="B31" s="22"/>
      <c r="C31" s="40" t="s">
        <v>36</v>
      </c>
      <c r="D31" s="41"/>
      <c r="E31" s="21">
        <v>50000</v>
      </c>
      <c r="F31" s="21">
        <v>0</v>
      </c>
    </row>
    <row r="32" spans="1:6" ht="45" customHeight="1">
      <c r="A32" s="23">
        <v>852</v>
      </c>
      <c r="B32" s="23"/>
      <c r="C32" s="44" t="s">
        <v>18</v>
      </c>
      <c r="D32" s="45"/>
      <c r="E32" s="31">
        <f>SUM(E33+E37+E40)</f>
        <v>70180</v>
      </c>
      <c r="F32" s="31">
        <f>SUM(F33+F37+F40)</f>
        <v>150180</v>
      </c>
    </row>
    <row r="33" spans="1:6" ht="45" customHeight="1">
      <c r="A33" s="17"/>
      <c r="B33" s="10" t="s">
        <v>37</v>
      </c>
      <c r="C33" s="46" t="s">
        <v>38</v>
      </c>
      <c r="D33" s="47"/>
      <c r="E33" s="21">
        <f>SUM(E34)</f>
        <v>0</v>
      </c>
      <c r="F33" s="19">
        <f t="shared" ref="F33" si="5">SUM(F34)</f>
        <v>75000</v>
      </c>
    </row>
    <row r="34" spans="1:6" ht="45" customHeight="1">
      <c r="A34" s="17"/>
      <c r="B34" s="20"/>
      <c r="C34" s="38" t="s">
        <v>6</v>
      </c>
      <c r="D34" s="39"/>
      <c r="E34" s="19">
        <f>SUM(E35)</f>
        <v>0</v>
      </c>
      <c r="F34" s="19">
        <f>SUM(F35:F36)</f>
        <v>75000</v>
      </c>
    </row>
    <row r="35" spans="1:6" ht="45" customHeight="1">
      <c r="A35" s="17"/>
      <c r="B35" s="20"/>
      <c r="C35" s="42" t="s">
        <v>39</v>
      </c>
      <c r="D35" s="43"/>
      <c r="E35" s="21">
        <v>0</v>
      </c>
      <c r="F35" s="21">
        <v>42000</v>
      </c>
    </row>
    <row r="36" spans="1:6" ht="45" customHeight="1">
      <c r="A36" s="17"/>
      <c r="B36" s="20"/>
      <c r="C36" s="42" t="s">
        <v>40</v>
      </c>
      <c r="D36" s="43"/>
      <c r="E36" s="21">
        <v>0</v>
      </c>
      <c r="F36" s="21">
        <v>33000</v>
      </c>
    </row>
    <row r="37" spans="1:6" ht="45" customHeight="1">
      <c r="A37" s="23"/>
      <c r="B37" s="23">
        <v>85203</v>
      </c>
      <c r="C37" s="44" t="s">
        <v>41</v>
      </c>
      <c r="D37" s="45"/>
      <c r="E37" s="24">
        <f>SUM(E38)</f>
        <v>0</v>
      </c>
      <c r="F37" s="24">
        <f>SUM(F38)</f>
        <v>5000</v>
      </c>
    </row>
    <row r="38" spans="1:6" ht="45" customHeight="1">
      <c r="A38" s="23"/>
      <c r="B38" s="23"/>
      <c r="C38" s="34" t="s">
        <v>42</v>
      </c>
      <c r="D38" s="35"/>
      <c r="E38" s="24">
        <f>SUM(E39:E39)</f>
        <v>0</v>
      </c>
      <c r="F38" s="24">
        <f>SUM(F39:F39)</f>
        <v>5000</v>
      </c>
    </row>
    <row r="39" spans="1:6" ht="60.75" customHeight="1">
      <c r="A39" s="23"/>
      <c r="B39" s="23"/>
      <c r="C39" s="36" t="s">
        <v>44</v>
      </c>
      <c r="D39" s="37"/>
      <c r="E39" s="25">
        <v>0</v>
      </c>
      <c r="F39" s="26">
        <v>5000</v>
      </c>
    </row>
    <row r="40" spans="1:6" ht="46.5" customHeight="1">
      <c r="A40" s="23"/>
      <c r="B40" s="32" t="s">
        <v>45</v>
      </c>
      <c r="C40" s="46" t="s">
        <v>46</v>
      </c>
      <c r="D40" s="47"/>
      <c r="E40" s="19">
        <f>SUM(E41)</f>
        <v>70180</v>
      </c>
      <c r="F40" s="19">
        <f t="shared" ref="F40" si="6">SUM(F41)</f>
        <v>70180</v>
      </c>
    </row>
    <row r="41" spans="1:6" ht="40.5" customHeight="1">
      <c r="A41" s="23"/>
      <c r="B41" s="20"/>
      <c r="C41" s="38" t="s">
        <v>47</v>
      </c>
      <c r="D41" s="39"/>
      <c r="E41" s="19">
        <f>SUM(E42:E43)</f>
        <v>70180</v>
      </c>
      <c r="F41" s="19">
        <f>SUM(F42:F43)</f>
        <v>70180</v>
      </c>
    </row>
    <row r="42" spans="1:6" ht="43.5" customHeight="1">
      <c r="A42" s="23"/>
      <c r="B42" s="23"/>
      <c r="C42" s="36" t="s">
        <v>51</v>
      </c>
      <c r="D42" s="37"/>
      <c r="E42" s="25">
        <v>0</v>
      </c>
      <c r="F42" s="26">
        <v>70180</v>
      </c>
    </row>
    <row r="43" spans="1:6" ht="60.75" customHeight="1">
      <c r="A43" s="23"/>
      <c r="B43" s="23"/>
      <c r="C43" s="36" t="s">
        <v>48</v>
      </c>
      <c r="D43" s="37"/>
      <c r="E43" s="25">
        <v>70180</v>
      </c>
      <c r="F43" s="26">
        <v>0</v>
      </c>
    </row>
    <row r="44" spans="1:6" ht="45" customHeight="1">
      <c r="A44" s="17" t="s">
        <v>20</v>
      </c>
      <c r="B44" s="17"/>
      <c r="C44" s="46" t="s">
        <v>21</v>
      </c>
      <c r="D44" s="47"/>
      <c r="E44" s="9">
        <f t="shared" ref="E44:F46" si="7">SUM(E45)</f>
        <v>0</v>
      </c>
      <c r="F44" s="9">
        <f t="shared" si="7"/>
        <v>65000</v>
      </c>
    </row>
    <row r="45" spans="1:6" ht="45" customHeight="1">
      <c r="A45" s="8"/>
      <c r="B45" s="27" t="s">
        <v>22</v>
      </c>
      <c r="C45" s="46" t="s">
        <v>24</v>
      </c>
      <c r="D45" s="47"/>
      <c r="E45" s="11">
        <f t="shared" si="7"/>
        <v>0</v>
      </c>
      <c r="F45" s="11">
        <f t="shared" si="7"/>
        <v>65000</v>
      </c>
    </row>
    <row r="46" spans="1:6" ht="45" customHeight="1">
      <c r="A46" s="8"/>
      <c r="B46" s="10"/>
      <c r="C46" s="38" t="s">
        <v>17</v>
      </c>
      <c r="D46" s="39"/>
      <c r="E46" s="11">
        <f t="shared" si="7"/>
        <v>0</v>
      </c>
      <c r="F46" s="11">
        <f t="shared" si="7"/>
        <v>65000</v>
      </c>
    </row>
    <row r="47" spans="1:6" ht="45" customHeight="1">
      <c r="A47" s="8"/>
      <c r="B47" s="10"/>
      <c r="C47" s="42" t="s">
        <v>23</v>
      </c>
      <c r="D47" s="62"/>
      <c r="E47" s="28">
        <v>0</v>
      </c>
      <c r="F47" s="28">
        <v>65000</v>
      </c>
    </row>
    <row r="48" spans="1:6" ht="45" customHeight="1">
      <c r="A48" s="29"/>
      <c r="B48" s="30"/>
      <c r="C48" s="60" t="s">
        <v>3</v>
      </c>
      <c r="D48" s="61"/>
      <c r="E48" s="31">
        <f>SUM(E5+E16+E20+E32+E44+E9)</f>
        <v>150358</v>
      </c>
      <c r="F48" s="31">
        <f>SUM(F5+F16+F20+F32+F44+F9)</f>
        <v>464180</v>
      </c>
    </row>
    <row r="49" spans="1:6" ht="36" customHeight="1">
      <c r="A49" s="59" t="s">
        <v>43</v>
      </c>
      <c r="B49" s="59"/>
      <c r="C49" s="59"/>
      <c r="D49" s="5"/>
      <c r="E49" s="6"/>
      <c r="F49" s="6"/>
    </row>
    <row r="50" spans="1:6" ht="37.5" customHeight="1">
      <c r="A50" s="58" t="s">
        <v>52</v>
      </c>
      <c r="B50" s="58"/>
      <c r="C50" s="58"/>
      <c r="D50" s="3"/>
      <c r="E50" s="3"/>
      <c r="F50" s="3"/>
    </row>
    <row r="51" spans="1:6" ht="18" customHeight="1">
      <c r="A51" s="3"/>
      <c r="B51" s="3"/>
      <c r="C51" s="3"/>
      <c r="D51" s="3"/>
      <c r="E51" s="3"/>
      <c r="F51" s="3"/>
    </row>
    <row r="52" spans="1:6" ht="18" customHeight="1">
      <c r="A52" s="3"/>
      <c r="B52" s="3"/>
      <c r="C52" s="3"/>
      <c r="D52" s="7"/>
      <c r="E52" s="3"/>
      <c r="F52" s="3"/>
    </row>
    <row r="53" spans="1:6" ht="18" customHeight="1">
      <c r="A53" s="3"/>
      <c r="B53" s="3"/>
      <c r="C53" s="3"/>
      <c r="D53" s="3"/>
      <c r="E53" s="3"/>
      <c r="F53" s="3"/>
    </row>
    <row r="54" spans="1:6" ht="18" customHeight="1">
      <c r="A54" s="3"/>
      <c r="B54" s="3"/>
      <c r="C54" s="3"/>
      <c r="D54" s="3"/>
      <c r="E54" s="3"/>
      <c r="F54" s="3"/>
    </row>
    <row r="55" spans="1:6" ht="18" customHeight="1">
      <c r="A55" s="3"/>
      <c r="B55" s="3"/>
      <c r="C55" s="3"/>
      <c r="D55" s="3"/>
      <c r="E55" s="3"/>
      <c r="F55" s="3"/>
    </row>
    <row r="56" spans="1:6" ht="18" customHeight="1">
      <c r="A56" s="3"/>
      <c r="B56" s="3"/>
      <c r="C56" s="3" t="s">
        <v>14</v>
      </c>
      <c r="D56" s="3"/>
      <c r="E56" s="3"/>
      <c r="F56" s="3"/>
    </row>
    <row r="57" spans="1:6" ht="18" customHeight="1">
      <c r="A57" s="3"/>
      <c r="B57" s="3"/>
      <c r="C57" s="3"/>
      <c r="D57" s="3"/>
      <c r="E57" s="3"/>
      <c r="F57" s="3"/>
    </row>
    <row r="58" spans="1:6" ht="18" customHeight="1"/>
    <row r="59" spans="1:6" ht="18" customHeight="1"/>
    <row r="60" spans="1:6" ht="18" customHeight="1"/>
    <row r="61" spans="1:6" ht="18" customHeight="1"/>
    <row r="62" spans="1:6" ht="18" customHeight="1"/>
    <row r="63" spans="1:6" ht="18" customHeight="1"/>
    <row r="64" spans="1:6" ht="18" customHeight="1"/>
  </sheetData>
  <mergeCells count="52">
    <mergeCell ref="C43:D43"/>
    <mergeCell ref="B1:E1"/>
    <mergeCell ref="C3:D4"/>
    <mergeCell ref="B3:B4"/>
    <mergeCell ref="C5:D5"/>
    <mergeCell ref="C17:D17"/>
    <mergeCell ref="C18:D18"/>
    <mergeCell ref="C19:D19"/>
    <mergeCell ref="C7:D7"/>
    <mergeCell ref="C8:D8"/>
    <mergeCell ref="C40:D40"/>
    <mergeCell ref="C41:D41"/>
    <mergeCell ref="C42:D42"/>
    <mergeCell ref="C36:D36"/>
    <mergeCell ref="C29:D29"/>
    <mergeCell ref="C37:D37"/>
    <mergeCell ref="A50:C50"/>
    <mergeCell ref="A49:C49"/>
    <mergeCell ref="C48:D48"/>
    <mergeCell ref="C47:D47"/>
    <mergeCell ref="C44:D44"/>
    <mergeCell ref="C45:D45"/>
    <mergeCell ref="C46:D46"/>
    <mergeCell ref="F3:F4"/>
    <mergeCell ref="E3:E4"/>
    <mergeCell ref="C6:D6"/>
    <mergeCell ref="C20:D20"/>
    <mergeCell ref="C22:D22"/>
    <mergeCell ref="C21:D21"/>
    <mergeCell ref="C16:D16"/>
    <mergeCell ref="A3:A4"/>
    <mergeCell ref="C23:D23"/>
    <mergeCell ref="C28:D28"/>
    <mergeCell ref="C26:D26"/>
    <mergeCell ref="C27:D27"/>
    <mergeCell ref="C24:D24"/>
    <mergeCell ref="C25:D25"/>
    <mergeCell ref="C9:D9"/>
    <mergeCell ref="C10:D10"/>
    <mergeCell ref="C11:D11"/>
    <mergeCell ref="C12:D12"/>
    <mergeCell ref="C15:D15"/>
    <mergeCell ref="C13:D13"/>
    <mergeCell ref="C14:D14"/>
    <mergeCell ref="C38:D38"/>
    <mergeCell ref="C39:D39"/>
    <mergeCell ref="C30:D30"/>
    <mergeCell ref="C31:D31"/>
    <mergeCell ref="C34:D34"/>
    <mergeCell ref="C35:D35"/>
    <mergeCell ref="C32:D32"/>
    <mergeCell ref="C33:D33"/>
  </mergeCells>
  <phoneticPr fontId="19" type="noConversion"/>
  <printOptions horizontalCentered="1"/>
  <pageMargins left="0.39370078740157483" right="0.19685039370078741" top="0.78740157480314965" bottom="3.937007874015748E-2" header="0.51181102362204722" footer="0.51181102362204722"/>
  <pageSetup paperSize="9" scale="38" fitToWidth="0" fitToHeight="0" orientation="landscape" horizontalDpi="4294967295" verticalDpi="300" r:id="rId1"/>
  <headerFooter alignWithMargins="0">
    <oddHeader xml:space="preserve">&amp;R&amp;11Tabela Nr 2
do Uchwały Rady Powiatu Wołomińskiego Nr XLVIII-548/2014
   z dnia  13 listopada  2014 r. </oddHeader>
  </headerFooter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2014-11-17T10:11:04Z</cp:lastPrinted>
  <dcterms:created xsi:type="dcterms:W3CDTF">2008-11-04T11:49:28Z</dcterms:created>
  <dcterms:modified xsi:type="dcterms:W3CDTF">2014-11-17T11:59:46Z</dcterms:modified>
</cp:coreProperties>
</file>